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titionF\Mes Documents\Site Mincom\Site MTC 2020\"/>
    </mc:Choice>
  </mc:AlternateContent>
  <xr:revisionPtr revIDLastSave="0" documentId="13_ncr:1_{3C7FB71B-79B8-4D92-8852-C59328A456F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ICT infrastructure and Access  " sheetId="1" r:id="rId1"/>
  </sheets>
  <definedNames>
    <definedName name="_xlnm.Print_Area" localSheetId="0">'ICT infrastructure and Access  '!$A$1:$L$16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" l="1"/>
  <c r="H7" i="1"/>
  <c r="G7" i="1"/>
  <c r="F7" i="1"/>
  <c r="E7" i="1"/>
  <c r="D7" i="1"/>
  <c r="C7" i="1"/>
  <c r="B7" i="1"/>
  <c r="I13" i="1" l="1"/>
  <c r="I14" i="1" s="1"/>
  <c r="H13" i="1" l="1"/>
  <c r="H14" i="1" s="1"/>
  <c r="G13" i="1"/>
  <c r="G14" i="1" s="1"/>
  <c r="F13" i="1"/>
  <c r="F14" i="1" s="1"/>
  <c r="E13" i="1"/>
  <c r="E14" i="1" s="1"/>
  <c r="D13" i="1"/>
  <c r="D14" i="1" s="1"/>
  <c r="C13" i="1"/>
  <c r="C14" i="1" s="1"/>
  <c r="B13" i="1"/>
  <c r="B14" i="1" s="1"/>
</calcChain>
</file>

<file path=xl/sharedStrings.xml><?xml version="1.0" encoding="utf-8"?>
<sst xmlns="http://schemas.openxmlformats.org/spreadsheetml/2006/main" count="28" uniqueCount="28">
  <si>
    <t>Accès et infrastructure TIC</t>
  </si>
  <si>
    <t>Télécommunication</t>
  </si>
  <si>
    <t>Nombre d'abonnements aux réseaux téléphoniques fixes et mobiles (en milliers)</t>
  </si>
  <si>
    <t>Nombre d'abonnements aux réseaux téléphoniques mobiles (en milliers)</t>
  </si>
  <si>
    <t>Densité téléphonique totale (fixe et mobile) : Lignes téléphoniques pour 100 habitants</t>
  </si>
  <si>
    <t>Internet / Informatique</t>
  </si>
  <si>
    <t xml:space="preserve">Capacité de la bande passante internationale d'Internet (Gb/s) </t>
  </si>
  <si>
    <t>Nombre d'abonnements Internet fixe</t>
  </si>
  <si>
    <t>Nombre d'abonnements à Internet mobile Clé 3G/4G, M2M</t>
  </si>
  <si>
    <t>Abonnements internet mobile via téléphone mobile</t>
  </si>
  <si>
    <t>Nombre total d'abonnements Internet (Fixe + Mobile)</t>
  </si>
  <si>
    <t>Nombre d'abonnements au réseau Internet /100 habitants</t>
  </si>
  <si>
    <t>Proportion des ménages connectés à Internet</t>
  </si>
  <si>
    <t>Proportion des ménages équipés d’ordinateur</t>
  </si>
  <si>
    <t>Total number of Internet subscriptions (Fixed + Mobile)</t>
  </si>
  <si>
    <t>Fixed and mobile cellular telephone subscriptions (in thousands)</t>
  </si>
  <si>
    <t>Mobile cellular telephone subscriptions  (in thousands)</t>
  </si>
  <si>
    <t>International Internet bandwidth (Gb / s)</t>
  </si>
  <si>
    <t>Fixed Internet subscriptions</t>
  </si>
  <si>
    <t>Mobile internet subscriptions via Mobile cellular telephone</t>
  </si>
  <si>
    <t>Internet subscriptions per 100 inhabitants</t>
  </si>
  <si>
    <t>Proportion of households with Internet</t>
  </si>
  <si>
    <t>Proportion of households with a computer</t>
  </si>
  <si>
    <t>Total telephone density (fixed and mobile): Telephone subscriptions per 100 inhabitants</t>
  </si>
  <si>
    <t xml:space="preserve">ICT infrastructure and Access  </t>
  </si>
  <si>
    <t>Telecommunication</t>
  </si>
  <si>
    <t>Internet / Computing</t>
  </si>
  <si>
    <t>Mobile Internet subscriptions 3G/4G USB dongle, M2M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</si>
</sst>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0"/>
      <name val="Arial"/>
    </font>
    <font>
      <b/>
      <sz val="14"/>
      <name val="Garamond"/>
      <family val="1"/>
    </font>
    <font>
      <sz val="10"/>
      <name val="Simplified Arabic"/>
      <family val="1"/>
    </font>
    <font>
      <b/>
      <sz val="10"/>
      <name val="Arial"/>
      <family val="2"/>
    </font>
    <font>
      <sz val="10"/>
      <name val="Arial"/>
      <family val="2"/>
    </font>
    <font>
      <sz val="12"/>
      <name val="Garamond"/>
      <family val="1"/>
    </font>
    <font>
      <sz val="14"/>
      <name val="Arabic Transparent"/>
      <charset val="178"/>
    </font>
    <font>
      <sz val="12"/>
      <color theme="1"/>
      <name val="Arial"/>
      <family val="2"/>
    </font>
    <font>
      <b/>
      <sz val="12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medium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medium">
        <color indexed="49"/>
      </top>
      <bottom style="thin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 style="medium">
        <color indexed="49"/>
      </right>
      <top style="thin">
        <color indexed="49"/>
      </top>
      <bottom style="medium">
        <color indexed="49"/>
      </bottom>
      <diagonal/>
    </border>
    <border>
      <left style="medium">
        <color indexed="49"/>
      </left>
      <right style="thin">
        <color indexed="49"/>
      </right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thin">
        <color indexed="49"/>
      </top>
      <bottom style="thin">
        <color indexed="49"/>
      </bottom>
      <diagonal/>
    </border>
    <border>
      <left style="thin">
        <color indexed="49"/>
      </left>
      <right/>
      <top style="thin">
        <color indexed="49"/>
      </top>
      <bottom style="medium">
        <color indexed="49"/>
      </bottom>
      <diagonal/>
    </border>
    <border>
      <left style="thin">
        <color indexed="49"/>
      </left>
      <right/>
      <top style="medium">
        <color indexed="49"/>
      </top>
      <bottom style="thin">
        <color indexed="49"/>
      </bottom>
      <diagonal/>
    </border>
  </borders>
  <cellStyleXfs count="8">
    <xf numFmtId="0" fontId="0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36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4" fillId="0" borderId="0" xfId="0" applyFont="1"/>
    <xf numFmtId="0" fontId="2" fillId="0" borderId="0" xfId="0" applyFont="1"/>
    <xf numFmtId="0" fontId="3" fillId="3" borderId="6" xfId="0" applyFont="1" applyFill="1" applyBorder="1" applyAlignment="1">
      <alignment horizontal="right" vertical="center" wrapText="1" readingOrder="2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8" fillId="3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 readingOrder="2"/>
    </xf>
    <xf numFmtId="0" fontId="5" fillId="0" borderId="5" xfId="0" applyFont="1" applyBorder="1" applyAlignment="1">
      <alignment horizontal="left" vertical="center" wrapText="1" readingOrder="1"/>
    </xf>
    <xf numFmtId="0" fontId="3" fillId="2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 readingOrder="1"/>
    </xf>
    <xf numFmtId="0" fontId="3" fillId="3" borderId="11" xfId="0" applyFont="1" applyFill="1" applyBorder="1" applyAlignment="1">
      <alignment horizontal="right" vertical="center" wrapText="1" readingOrder="2"/>
    </xf>
    <xf numFmtId="0" fontId="3" fillId="2" borderId="13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readingOrder="1"/>
    </xf>
    <xf numFmtId="165" fontId="8" fillId="0" borderId="11" xfId="0" applyNumberFormat="1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right" vertical="center" wrapText="1" readingOrder="2"/>
    </xf>
    <xf numFmtId="3" fontId="8" fillId="0" borderId="11" xfId="0" applyNumberFormat="1" applyFont="1" applyBorder="1" applyAlignment="1">
      <alignment horizontal="center" vertical="center" readingOrder="1"/>
    </xf>
    <xf numFmtId="3" fontId="8" fillId="0" borderId="11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 readingOrder="1"/>
    </xf>
    <xf numFmtId="0" fontId="8" fillId="0" borderId="12" xfId="0" applyFont="1" applyFill="1" applyBorder="1" applyAlignment="1">
      <alignment horizontal="center" vertical="center" wrapText="1" readingOrder="1"/>
    </xf>
    <xf numFmtId="0" fontId="8" fillId="3" borderId="6" xfId="0" applyFont="1" applyFill="1" applyBorder="1" applyAlignment="1">
      <alignment horizontal="right" vertical="center" wrapText="1" readingOrder="2"/>
    </xf>
    <xf numFmtId="164" fontId="8" fillId="0" borderId="6" xfId="0" applyNumberFormat="1" applyFont="1" applyBorder="1" applyAlignment="1">
      <alignment horizontal="center" vertical="center" readingOrder="1"/>
    </xf>
    <xf numFmtId="165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readingOrder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1"/>
    </xf>
    <xf numFmtId="0" fontId="8" fillId="0" borderId="6" xfId="0" applyFont="1" applyBorder="1" applyAlignment="1">
      <alignment horizontal="center" vertical="center" readingOrder="1"/>
    </xf>
    <xf numFmtId="0" fontId="8" fillId="0" borderId="8" xfId="0" applyFont="1" applyFill="1" applyBorder="1" applyAlignment="1">
      <alignment horizontal="center" vertical="center" wrapText="1" readingOrder="1"/>
    </xf>
    <xf numFmtId="0" fontId="8" fillId="0" borderId="12" xfId="0" applyFont="1" applyBorder="1" applyAlignment="1">
      <alignment horizontal="center" vertical="center" wrapText="1" readingOrder="1"/>
    </xf>
    <xf numFmtId="0" fontId="3" fillId="3" borderId="6" xfId="0" applyFont="1" applyFill="1" applyBorder="1" applyAlignment="1">
      <alignment horizontal="right" vertical="center" wrapText="1" readingOrder="2"/>
    </xf>
  </cellXfs>
  <cellStyles count="8">
    <cellStyle name="Normal" xfId="0" builtinId="0"/>
    <cellStyle name="Normal 2" xfId="1" xr:uid="{00000000-0005-0000-0000-000001000000}"/>
    <cellStyle name="Normal 3 2" xfId="2" xr:uid="{00000000-0005-0000-0000-000002000000}"/>
    <cellStyle name="Normal 3 3" xfId="3" xr:uid="{00000000-0005-0000-0000-000003000000}"/>
    <cellStyle name="Normal 3 4" xfId="4" xr:uid="{00000000-0005-0000-0000-000004000000}"/>
    <cellStyle name="Normal 3 5" xfId="5" xr:uid="{00000000-0005-0000-0000-000005000000}"/>
    <cellStyle name="Normal 3 6" xfId="6" xr:uid="{00000000-0005-0000-0000-000006000000}"/>
    <cellStyle name="Normal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0"/>
  <sheetViews>
    <sheetView rightToLeft="1" tabSelected="1" topLeftCell="A2" zoomScale="90" zoomScaleNormal="90" workbookViewId="0">
      <selection activeCell="K5" sqref="K5:K14"/>
    </sheetView>
  </sheetViews>
  <sheetFormatPr baseColWidth="10" defaultRowHeight="21" x14ac:dyDescent="0.55000000000000004"/>
  <cols>
    <col min="1" max="1" width="52.5703125" style="5" customWidth="1"/>
    <col min="2" max="11" width="10.5703125" customWidth="1"/>
    <col min="12" max="12" width="53.85546875" customWidth="1"/>
    <col min="13" max="18" width="9.140625" customWidth="1"/>
  </cols>
  <sheetData>
    <row r="2" spans="1:14" ht="43.9" customHeight="1" thickBot="1" x14ac:dyDescent="0.25">
      <c r="A2" s="10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 t="s">
        <v>0</v>
      </c>
    </row>
    <row r="3" spans="1:14" ht="29.25" customHeight="1" x14ac:dyDescent="0.2">
      <c r="A3" s="11"/>
      <c r="B3" s="2">
        <v>2011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  <c r="H3" s="14">
        <v>2017</v>
      </c>
      <c r="I3" s="18">
        <v>2018</v>
      </c>
      <c r="J3" s="14">
        <v>2019</v>
      </c>
      <c r="K3" s="18">
        <v>2020</v>
      </c>
      <c r="L3" s="3"/>
    </row>
    <row r="4" spans="1:14" ht="26.25" customHeight="1" x14ac:dyDescent="0.2">
      <c r="A4" s="12" t="s">
        <v>25</v>
      </c>
      <c r="B4" s="35"/>
      <c r="C4" s="35"/>
      <c r="D4" s="35"/>
      <c r="E4" s="35"/>
      <c r="F4" s="35"/>
      <c r="G4" s="35"/>
      <c r="H4" s="6"/>
      <c r="I4" s="17"/>
      <c r="J4" s="17"/>
      <c r="K4" s="17"/>
      <c r="L4" s="9" t="s">
        <v>1</v>
      </c>
    </row>
    <row r="5" spans="1:14" ht="31.5" x14ac:dyDescent="0.2">
      <c r="A5" s="13" t="s">
        <v>15</v>
      </c>
      <c r="B5" s="27">
        <v>13605.437</v>
      </c>
      <c r="C5" s="27">
        <v>13942.781999999999</v>
      </c>
      <c r="D5" s="27">
        <v>13735.91</v>
      </c>
      <c r="E5" s="27">
        <v>15233.272999999999</v>
      </c>
      <c r="F5" s="27">
        <v>15539.517</v>
      </c>
      <c r="G5" s="27">
        <v>15256.207</v>
      </c>
      <c r="H5" s="19">
        <v>15447.248</v>
      </c>
      <c r="I5" s="19">
        <v>16073.59</v>
      </c>
      <c r="J5" s="19">
        <v>16225.231</v>
      </c>
      <c r="K5" s="19">
        <v>16386.13</v>
      </c>
      <c r="L5" s="7" t="s">
        <v>2</v>
      </c>
    </row>
    <row r="6" spans="1:14" ht="31.5" x14ac:dyDescent="0.2">
      <c r="A6" s="13" t="s">
        <v>16</v>
      </c>
      <c r="B6" s="27">
        <v>12387.6</v>
      </c>
      <c r="C6" s="27">
        <v>12843.888999999999</v>
      </c>
      <c r="D6" s="27">
        <v>12712.365</v>
      </c>
      <c r="E6" s="27">
        <v>14283.633</v>
      </c>
      <c r="F6" s="27">
        <v>14595.875</v>
      </c>
      <c r="G6" s="27">
        <v>14282.078</v>
      </c>
      <c r="H6" s="19">
        <v>14334.08</v>
      </c>
      <c r="I6" s="19">
        <v>14771.64</v>
      </c>
      <c r="J6" s="19">
        <v>14771.048000000001</v>
      </c>
      <c r="K6" s="19">
        <v>14852.857</v>
      </c>
      <c r="L6" s="7" t="s">
        <v>3</v>
      </c>
    </row>
    <row r="7" spans="1:14" ht="31.5" x14ac:dyDescent="0.2">
      <c r="A7" s="13" t="s">
        <v>23</v>
      </c>
      <c r="B7" s="28">
        <f>B5/10717.9*100</f>
        <v>126.94125714925499</v>
      </c>
      <c r="C7" s="28">
        <f>C5/10758.3*100</f>
        <v>129.60023423775132</v>
      </c>
      <c r="D7" s="28">
        <f>D5/10951.3*100</f>
        <v>125.42720955502999</v>
      </c>
      <c r="E7" s="28">
        <f>E5/11091.8*100</f>
        <v>137.33815070592689</v>
      </c>
      <c r="F7" s="28">
        <f>F5/11233.6*100</f>
        <v>138.33069541375872</v>
      </c>
      <c r="G7" s="28">
        <f>G5/11375.4*100</f>
        <v>134.11578493943071</v>
      </c>
      <c r="H7" s="28">
        <f>H5/11494.6*100</f>
        <v>134.3869991126268</v>
      </c>
      <c r="I7" s="28">
        <f>I5/11608.3*100</f>
        <v>138.46635596943565</v>
      </c>
      <c r="J7" s="20">
        <v>138.30000000000001</v>
      </c>
      <c r="K7" s="20">
        <v>138.80000000000001</v>
      </c>
      <c r="L7" s="7" t="s">
        <v>4</v>
      </c>
    </row>
    <row r="8" spans="1:14" ht="30.75" customHeight="1" x14ac:dyDescent="0.2">
      <c r="A8" s="15" t="s">
        <v>26</v>
      </c>
      <c r="B8" s="26"/>
      <c r="C8" s="26"/>
      <c r="D8" s="26"/>
      <c r="E8" s="26"/>
      <c r="F8" s="26"/>
      <c r="G8" s="26"/>
      <c r="H8" s="21"/>
      <c r="I8" s="21"/>
      <c r="J8" s="21"/>
      <c r="K8" s="21"/>
      <c r="L8" s="9" t="s">
        <v>5</v>
      </c>
    </row>
    <row r="9" spans="1:14" ht="31.5" x14ac:dyDescent="0.2">
      <c r="A9" s="13" t="s">
        <v>17</v>
      </c>
      <c r="B9" s="29">
        <v>60</v>
      </c>
      <c r="C9" s="27">
        <v>82.5</v>
      </c>
      <c r="D9" s="29">
        <v>90</v>
      </c>
      <c r="E9" s="29">
        <v>130</v>
      </c>
      <c r="F9" s="29">
        <v>190</v>
      </c>
      <c r="G9" s="29">
        <v>220</v>
      </c>
      <c r="H9" s="22">
        <v>320</v>
      </c>
      <c r="I9" s="22">
        <v>430</v>
      </c>
      <c r="J9" s="22">
        <v>780</v>
      </c>
      <c r="K9" s="22">
        <v>910</v>
      </c>
      <c r="L9" s="7" t="s">
        <v>6</v>
      </c>
      <c r="N9" s="4"/>
    </row>
    <row r="10" spans="1:14" ht="29.25" customHeight="1" x14ac:dyDescent="0.2">
      <c r="A10" s="13" t="s">
        <v>18</v>
      </c>
      <c r="B10" s="30">
        <v>624156</v>
      </c>
      <c r="C10" s="30">
        <v>601748</v>
      </c>
      <c r="D10" s="30">
        <v>602497</v>
      </c>
      <c r="E10" s="30">
        <v>587221</v>
      </c>
      <c r="F10" s="30">
        <v>593650</v>
      </c>
      <c r="G10" s="30">
        <v>659880</v>
      </c>
      <c r="H10" s="23">
        <v>821388</v>
      </c>
      <c r="I10" s="23">
        <v>1033990</v>
      </c>
      <c r="J10" s="23">
        <v>1212989</v>
      </c>
      <c r="K10" s="23">
        <v>1354155</v>
      </c>
      <c r="L10" s="7" t="s">
        <v>7</v>
      </c>
    </row>
    <row r="11" spans="1:14" ht="31.5" x14ac:dyDescent="0.2">
      <c r="A11" s="13" t="s">
        <v>27</v>
      </c>
      <c r="B11" s="30">
        <v>204368</v>
      </c>
      <c r="C11" s="30">
        <v>555942</v>
      </c>
      <c r="D11" s="30">
        <v>842739</v>
      </c>
      <c r="E11" s="30">
        <v>1119562</v>
      </c>
      <c r="F11" s="30">
        <v>1188631</v>
      </c>
      <c r="G11" s="30">
        <v>855009</v>
      </c>
      <c r="H11" s="23">
        <v>793569</v>
      </c>
      <c r="I11" s="23">
        <v>703696</v>
      </c>
      <c r="J11" s="23">
        <v>595843</v>
      </c>
      <c r="K11" s="23">
        <v>495006</v>
      </c>
      <c r="L11" s="7" t="s">
        <v>8</v>
      </c>
    </row>
    <row r="12" spans="1:14" ht="31.5" x14ac:dyDescent="0.2">
      <c r="A12" s="13" t="s">
        <v>19</v>
      </c>
      <c r="B12" s="30">
        <v>774064</v>
      </c>
      <c r="C12" s="30">
        <v>1519397</v>
      </c>
      <c r="D12" s="30">
        <v>2518620</v>
      </c>
      <c r="E12" s="30">
        <v>4112845</v>
      </c>
      <c r="F12" s="30">
        <v>5762862</v>
      </c>
      <c r="G12" s="30">
        <v>6292369</v>
      </c>
      <c r="H12" s="23">
        <v>6704954</v>
      </c>
      <c r="I12" s="23">
        <v>8095490</v>
      </c>
      <c r="J12" s="23">
        <v>8501621</v>
      </c>
      <c r="K12" s="23">
        <v>8492944</v>
      </c>
      <c r="L12" s="7" t="s">
        <v>9</v>
      </c>
    </row>
    <row r="13" spans="1:14" ht="31.5" x14ac:dyDescent="0.2">
      <c r="A13" s="13" t="s">
        <v>14</v>
      </c>
      <c r="B13" s="31">
        <f t="shared" ref="B13:H13" si="0">SUM(B10:B12)</f>
        <v>1602588</v>
      </c>
      <c r="C13" s="31">
        <f t="shared" si="0"/>
        <v>2677087</v>
      </c>
      <c r="D13" s="31">
        <f t="shared" si="0"/>
        <v>3963856</v>
      </c>
      <c r="E13" s="31">
        <f t="shared" si="0"/>
        <v>5819628</v>
      </c>
      <c r="F13" s="31">
        <f t="shared" si="0"/>
        <v>7545143</v>
      </c>
      <c r="G13" s="31">
        <f t="shared" si="0"/>
        <v>7807258</v>
      </c>
      <c r="H13" s="31">
        <f t="shared" si="0"/>
        <v>8319911</v>
      </c>
      <c r="I13" s="24">
        <f>SUM(I10:I12)</f>
        <v>9833176</v>
      </c>
      <c r="J13" s="24">
        <v>10310453</v>
      </c>
      <c r="K13" s="24">
        <v>10342105</v>
      </c>
      <c r="L13" s="7" t="s">
        <v>10</v>
      </c>
    </row>
    <row r="14" spans="1:14" ht="31.5" x14ac:dyDescent="0.2">
      <c r="A14" s="13" t="s">
        <v>20</v>
      </c>
      <c r="B14" s="28">
        <f>B13/10717900*100</f>
        <v>14.952444042209761</v>
      </c>
      <c r="C14" s="28">
        <f>C13/10758300*100</f>
        <v>24.88392218101373</v>
      </c>
      <c r="D14" s="28">
        <f>D13/10951300*100</f>
        <v>36.195301014491434</v>
      </c>
      <c r="E14" s="28">
        <f>E13/11091800*100</f>
        <v>52.467841107845437</v>
      </c>
      <c r="F14" s="28">
        <f>F13/11233600*100</f>
        <v>67.165850662298823</v>
      </c>
      <c r="G14" s="28">
        <f>G13/11375400*100</f>
        <v>68.632821702973075</v>
      </c>
      <c r="H14" s="28">
        <f>H13/11494600*100</f>
        <v>72.381039792598273</v>
      </c>
      <c r="I14" s="28">
        <f>I13/11608300*100</f>
        <v>84.708148479966923</v>
      </c>
      <c r="J14" s="20">
        <v>87.9</v>
      </c>
      <c r="K14" s="20">
        <v>87.6</v>
      </c>
      <c r="L14" s="7" t="s">
        <v>11</v>
      </c>
    </row>
    <row r="15" spans="1:14" ht="22.5" customHeight="1" x14ac:dyDescent="0.2">
      <c r="A15" s="13" t="s">
        <v>21</v>
      </c>
      <c r="B15" s="32"/>
      <c r="C15" s="32">
        <v>17.100000000000001</v>
      </c>
      <c r="D15" s="32"/>
      <c r="E15" s="32">
        <v>29.5</v>
      </c>
      <c r="F15" s="28">
        <v>30.7</v>
      </c>
      <c r="G15" s="28">
        <v>37.5</v>
      </c>
      <c r="H15" s="20">
        <v>44.5</v>
      </c>
      <c r="I15" s="20">
        <v>46.1</v>
      </c>
      <c r="J15" s="20">
        <v>51.5</v>
      </c>
      <c r="K15" s="20"/>
      <c r="L15" s="7" t="s">
        <v>12</v>
      </c>
    </row>
    <row r="16" spans="1:14" ht="25.5" customHeight="1" thickBot="1" x14ac:dyDescent="0.25">
      <c r="A16" s="16" t="s">
        <v>22</v>
      </c>
      <c r="B16" s="33"/>
      <c r="C16" s="33">
        <v>23.2</v>
      </c>
      <c r="D16" s="33"/>
      <c r="E16" s="33">
        <v>33.200000000000003</v>
      </c>
      <c r="F16" s="33">
        <v>34.5</v>
      </c>
      <c r="G16" s="33">
        <v>39.299999999999997</v>
      </c>
      <c r="H16" s="25">
        <v>47.1</v>
      </c>
      <c r="I16" s="25">
        <v>47.5</v>
      </c>
      <c r="J16" s="34">
        <v>52.1</v>
      </c>
      <c r="K16" s="34"/>
      <c r="L16" s="8" t="s">
        <v>13</v>
      </c>
    </row>
    <row r="17" spans="2:11" x14ac:dyDescent="0.55000000000000004">
      <c r="F17" s="4"/>
      <c r="G17" s="4"/>
      <c r="H17" s="4"/>
      <c r="I17" s="4"/>
      <c r="J17" s="4"/>
      <c r="K17" s="4"/>
    </row>
    <row r="18" spans="2:11" x14ac:dyDescent="0.55000000000000004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x14ac:dyDescent="0.55000000000000004"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2:11" x14ac:dyDescent="0.55000000000000004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x14ac:dyDescent="0.55000000000000004"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2:11" x14ac:dyDescent="0.55000000000000004"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2:11" x14ac:dyDescent="0.55000000000000004"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2:11" x14ac:dyDescent="0.55000000000000004"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2:11" x14ac:dyDescent="0.55000000000000004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55000000000000004"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2:11" x14ac:dyDescent="0.55000000000000004"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2:11" x14ac:dyDescent="0.55000000000000004"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2:11" x14ac:dyDescent="0.55000000000000004"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2:11" x14ac:dyDescent="0.55000000000000004"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2:11" x14ac:dyDescent="0.55000000000000004"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2:11" x14ac:dyDescent="0.55000000000000004"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2:11" x14ac:dyDescent="0.55000000000000004"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2:11" x14ac:dyDescent="0.55000000000000004"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2:11" x14ac:dyDescent="0.55000000000000004"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2:11" x14ac:dyDescent="0.55000000000000004"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2:11" x14ac:dyDescent="0.55000000000000004"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2:11" x14ac:dyDescent="0.55000000000000004"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2:11" x14ac:dyDescent="0.55000000000000004"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2:11" x14ac:dyDescent="0.55000000000000004"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2:11" x14ac:dyDescent="0.55000000000000004"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2:11" x14ac:dyDescent="0.55000000000000004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55000000000000004"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2:11" x14ac:dyDescent="0.55000000000000004"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2:11" x14ac:dyDescent="0.55000000000000004"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2:11" x14ac:dyDescent="0.55000000000000004"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2:11" x14ac:dyDescent="0.55000000000000004"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2:11" x14ac:dyDescent="0.55000000000000004"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2:11" x14ac:dyDescent="0.55000000000000004"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2:11" x14ac:dyDescent="0.55000000000000004"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2:11" x14ac:dyDescent="0.55000000000000004"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2:11" x14ac:dyDescent="0.55000000000000004"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2:11" x14ac:dyDescent="0.55000000000000004"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2:11" x14ac:dyDescent="0.55000000000000004"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2:11" x14ac:dyDescent="0.55000000000000004"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2:11" x14ac:dyDescent="0.55000000000000004"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2:11" x14ac:dyDescent="0.55000000000000004"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2:11" x14ac:dyDescent="0.55000000000000004"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2:11" x14ac:dyDescent="0.55000000000000004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55000000000000004">
      <c r="B60" s="4"/>
      <c r="C60" s="4"/>
      <c r="D60" s="4"/>
      <c r="E60" s="4"/>
      <c r="F60" s="4"/>
      <c r="G60" s="4"/>
      <c r="H60" s="4"/>
      <c r="I60" s="4"/>
      <c r="J60" s="4"/>
      <c r="K60" s="4"/>
    </row>
  </sheetData>
  <mergeCells count="1">
    <mergeCell ref="B4:G4"/>
  </mergeCells>
  <printOptions horizontalCentered="1" verticalCentered="1"/>
  <pageMargins left="0.27559055118110237" right="0.35433070866141736" top="0.43" bottom="0.37" header="0.33" footer="0.3"/>
  <pageSetup paperSize="9" scale="96" orientation="landscape" r:id="rId1"/>
  <headerFooter alignWithMargins="0"/>
  <colBreaks count="1" manualBreakCount="1">
    <brk id="12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ICT infrastructure and Access  </vt:lpstr>
      <vt:lpstr>'ICT infrastructure and Access 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boukadida</dc:creator>
  <cp:lastModifiedBy>Salwa BOUKADIDA</cp:lastModifiedBy>
  <dcterms:created xsi:type="dcterms:W3CDTF">2017-09-08T14:03:58Z</dcterms:created>
  <dcterms:modified xsi:type="dcterms:W3CDTF">2021-03-16T10:46:22Z</dcterms:modified>
</cp:coreProperties>
</file>