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artitionF\Mes Documents\Site Mincom\Site MTC 2020\"/>
    </mc:Choice>
  </mc:AlternateContent>
  <xr:revisionPtr revIDLastSave="0" documentId="13_ncr:1_{F69CF996-D731-4998-B3E9-89CC787FE91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النفاد والبنية الأساسية" sheetId="1" r:id="rId1"/>
  </sheets>
  <definedNames>
    <definedName name="_xlnm.Print_Area" localSheetId="0">'النفاد والبنية الأساسية'!$A$1:$L$16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" i="1" l="1"/>
  <c r="H7" i="1"/>
  <c r="G7" i="1"/>
  <c r="F7" i="1"/>
  <c r="E7" i="1"/>
  <c r="D7" i="1"/>
  <c r="C7" i="1"/>
  <c r="B7" i="1"/>
  <c r="B13" i="1" l="1"/>
  <c r="B14" i="1" s="1"/>
  <c r="C13" i="1"/>
  <c r="C14" i="1" s="1"/>
  <c r="D13" i="1"/>
  <c r="D14" i="1" s="1"/>
  <c r="E13" i="1"/>
  <c r="E14" i="1" s="1"/>
  <c r="F13" i="1"/>
  <c r="F14" i="1" s="1"/>
  <c r="G13" i="1"/>
  <c r="G14" i="1" s="1"/>
  <c r="H13" i="1"/>
  <c r="H14" i="1" s="1"/>
  <c r="I13" i="1"/>
  <c r="I14" i="1" s="1"/>
</calcChain>
</file>

<file path=xl/sharedStrings.xml><?xml version="1.0" encoding="utf-8"?>
<sst xmlns="http://schemas.openxmlformats.org/spreadsheetml/2006/main" count="28" uniqueCount="28">
  <si>
    <t xml:space="preserve">النفاذ والبنية الأساسية لتكنولوجيات المعلومات والإتصال </t>
  </si>
  <si>
    <t>Accès et infrastructure TIC</t>
  </si>
  <si>
    <t>الإتصالات</t>
  </si>
  <si>
    <t>Télécommunication</t>
  </si>
  <si>
    <t>عدد الاشتركات بشبـكات الهـاتف القـار والجوال (بالألف)</t>
  </si>
  <si>
    <t>Nombre d'abonnements aux réseaux téléphoniques fixes et mobiles (en milliers)</t>
  </si>
  <si>
    <t>عدد الاشتركات بشبـكات الهـاتف الجوال (بالألف)</t>
  </si>
  <si>
    <t>Nombre d'abonnements aux réseaux téléphoniques mobiles (en milliers)</t>
  </si>
  <si>
    <t>الكثـافة الهـاتفية (قـار + جـوال) : خـط لكل 100 سـاكن</t>
  </si>
  <si>
    <t>Densité téléphonique totale (fixe et mobile) : Lignes téléphoniques pour 100 habitants</t>
  </si>
  <si>
    <t>الأنترنات وإعلامية</t>
  </si>
  <si>
    <t>Internet / Informatique</t>
  </si>
  <si>
    <t xml:space="preserve">سعة الربط بالشبكة الدولية للأنترنات (جيغابيت/ ثانية) </t>
  </si>
  <si>
    <t xml:space="preserve">Capacité de la bande passante internationale d'Internet (Gb/s) </t>
  </si>
  <si>
    <t>عدد الاشتركات بالأنترنـات القارة</t>
  </si>
  <si>
    <t>Nombre d'abonnements Internet fixe</t>
  </si>
  <si>
    <r>
      <t>عدد إشتراكات الأنترنات الجوالة</t>
    </r>
    <r>
      <rPr>
        <sz val="9"/>
        <rFont val="Traditional Arabic"/>
        <family val="1"/>
      </rPr>
      <t xml:space="preserve"> M2M, Clé 3G/4G</t>
    </r>
    <r>
      <rPr>
        <sz val="8"/>
        <color indexed="10"/>
        <rFont val="Traditional Arabic"/>
        <family val="1"/>
      </rPr>
      <t xml:space="preserve"> </t>
    </r>
  </si>
  <si>
    <t>Nombre d'abonnements à Internet mobile Clé 3G/4G, M2M</t>
  </si>
  <si>
    <t xml:space="preserve">عدد إشتراكات الأنترنات عبر الهواتف الجوالة </t>
  </si>
  <si>
    <t>Abonnements internet mobile via téléphone mobile</t>
  </si>
  <si>
    <t>عدد الجملي الاشتركات بالأنترنـات (قار + جوال)</t>
  </si>
  <si>
    <t>عدد الاشتركات بشبكة الأنترنات لكل 100 ساكن</t>
  </si>
  <si>
    <t>Nombre d'abonnements au réseau Internet /100 habitants</t>
  </si>
  <si>
    <t>نسبة الأسر المرتبطة بشبكة الأنترنات</t>
  </si>
  <si>
    <t>Proportion des ménages connectés à Internet</t>
  </si>
  <si>
    <t>نسبة الأسر المجهزة بحاسوب</t>
  </si>
  <si>
    <t>Proportion des ménages équipés d’ordinateur</t>
  </si>
  <si>
    <t>Nombre total d'abonnements Internet (Fixe + Mobile)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</si>
</sst>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4" x14ac:knownFonts="1">
    <font>
      <sz val="10"/>
      <name val="Arial"/>
    </font>
    <font>
      <b/>
      <sz val="14"/>
      <name val="Simplified Arabic"/>
      <family val="1"/>
    </font>
    <font>
      <b/>
      <sz val="14"/>
      <name val="Garamond"/>
      <family val="1"/>
    </font>
    <font>
      <sz val="10"/>
      <name val="Simplified Arabic"/>
      <family val="1"/>
    </font>
    <font>
      <b/>
      <sz val="10"/>
      <name val="Arial"/>
      <family val="2"/>
    </font>
    <font>
      <b/>
      <sz val="12"/>
      <name val="Simplified Arabic"/>
      <family val="1"/>
    </font>
    <font>
      <sz val="11"/>
      <name val="Simplified Arabic"/>
      <family val="1"/>
    </font>
    <font>
      <sz val="10"/>
      <name val="Arial"/>
      <family val="2"/>
    </font>
    <font>
      <sz val="9"/>
      <name val="Traditional Arabic"/>
      <family val="1"/>
    </font>
    <font>
      <sz val="8"/>
      <color indexed="10"/>
      <name val="Traditional Arabic"/>
      <family val="1"/>
    </font>
    <font>
      <sz val="14"/>
      <name val="Arabic Transparent"/>
      <charset val="178"/>
    </font>
    <font>
      <sz val="12"/>
      <color theme="1"/>
      <name val="Arial"/>
      <family val="2"/>
    </font>
    <font>
      <b/>
      <sz val="12"/>
      <name val="Garamond"/>
      <family val="1"/>
    </font>
    <font>
      <sz val="12"/>
      <name val="Garamond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49"/>
      </bottom>
      <diagonal/>
    </border>
    <border>
      <left style="medium">
        <color indexed="49"/>
      </left>
      <right style="thin">
        <color indexed="49"/>
      </right>
      <top style="medium">
        <color indexed="49"/>
      </top>
      <bottom style="thin">
        <color indexed="49"/>
      </bottom>
      <diagonal/>
    </border>
    <border>
      <left style="thin">
        <color indexed="49"/>
      </left>
      <right style="thin">
        <color indexed="49"/>
      </right>
      <top style="medium">
        <color indexed="49"/>
      </top>
      <bottom style="thin">
        <color indexed="49"/>
      </bottom>
      <diagonal/>
    </border>
    <border>
      <left style="thin">
        <color indexed="49"/>
      </left>
      <right style="medium">
        <color indexed="49"/>
      </right>
      <top style="medium">
        <color indexed="49"/>
      </top>
      <bottom style="thin">
        <color indexed="49"/>
      </bottom>
      <diagonal/>
    </border>
    <border>
      <left style="medium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 style="thin">
        <color indexed="49"/>
      </left>
      <right style="medium">
        <color indexed="49"/>
      </right>
      <top style="thin">
        <color indexed="49"/>
      </top>
      <bottom style="thin">
        <color indexed="49"/>
      </bottom>
      <diagonal/>
    </border>
    <border>
      <left style="medium">
        <color indexed="49"/>
      </left>
      <right style="thin">
        <color indexed="49"/>
      </right>
      <top style="thin">
        <color indexed="49"/>
      </top>
      <bottom style="medium">
        <color indexed="49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medium">
        <color indexed="49"/>
      </bottom>
      <diagonal/>
    </border>
    <border>
      <left style="thin">
        <color indexed="49"/>
      </left>
      <right style="medium">
        <color indexed="49"/>
      </right>
      <top style="thin">
        <color indexed="49"/>
      </top>
      <bottom style="medium">
        <color indexed="49"/>
      </bottom>
      <diagonal/>
    </border>
    <border>
      <left style="thin">
        <color indexed="49"/>
      </left>
      <right/>
      <top style="medium">
        <color indexed="49"/>
      </top>
      <bottom style="thin">
        <color indexed="49"/>
      </bottom>
      <diagonal/>
    </border>
    <border>
      <left style="thin">
        <color indexed="49"/>
      </left>
      <right/>
      <top style="thin">
        <color indexed="49"/>
      </top>
      <bottom style="thin">
        <color indexed="49"/>
      </bottom>
      <diagonal/>
    </border>
    <border>
      <left style="thin">
        <color indexed="49"/>
      </left>
      <right/>
      <top style="thin">
        <color indexed="49"/>
      </top>
      <bottom style="medium">
        <color indexed="49"/>
      </bottom>
      <diagonal/>
    </border>
  </borders>
  <cellStyleXfs count="8">
    <xf numFmtId="0" fontId="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</cellStyleXfs>
  <cellXfs count="32">
    <xf numFmtId="0" fontId="0" fillId="0" borderId="0" xfId="0"/>
    <xf numFmtId="0" fontId="1" fillId="0" borderId="1" xfId="0" applyFont="1" applyFill="1" applyBorder="1" applyAlignment="1">
      <alignment horizontal="right" vertical="center" readingOrder="2"/>
    </xf>
    <xf numFmtId="0" fontId="2" fillId="0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5" fillId="3" borderId="5" xfId="0" applyFont="1" applyFill="1" applyBorder="1" applyAlignment="1">
      <alignment horizontal="right" vertical="center" wrapText="1" readingOrder="2"/>
    </xf>
    <xf numFmtId="0" fontId="6" fillId="0" borderId="5" xfId="0" applyFont="1" applyBorder="1" applyAlignment="1">
      <alignment horizontal="right" vertical="center" wrapText="1" readingOrder="2"/>
    </xf>
    <xf numFmtId="0" fontId="7" fillId="0" borderId="0" xfId="0" applyFont="1"/>
    <xf numFmtId="0" fontId="6" fillId="0" borderId="8" xfId="0" applyFont="1" applyBorder="1" applyAlignment="1">
      <alignment horizontal="right" vertical="center" wrapText="1" readingOrder="2"/>
    </xf>
    <xf numFmtId="0" fontId="3" fillId="0" borderId="0" xfId="0" applyFont="1"/>
    <xf numFmtId="0" fontId="4" fillId="3" borderId="12" xfId="0" applyFont="1" applyFill="1" applyBorder="1" applyAlignment="1">
      <alignment horizontal="right" vertical="center" wrapText="1" readingOrder="2"/>
    </xf>
    <xf numFmtId="0" fontId="4" fillId="2" borderId="11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right" vertical="center" wrapText="1" readingOrder="2"/>
    </xf>
    <xf numFmtId="0" fontId="12" fillId="3" borderId="12" xfId="0" applyFont="1" applyFill="1" applyBorder="1" applyAlignment="1">
      <alignment horizontal="right" vertical="center" wrapText="1" readingOrder="2"/>
    </xf>
    <xf numFmtId="164" fontId="12" fillId="0" borderId="6" xfId="0" applyNumberFormat="1" applyFont="1" applyBorder="1" applyAlignment="1">
      <alignment horizontal="center" vertical="center" readingOrder="1"/>
    </xf>
    <xf numFmtId="164" fontId="12" fillId="0" borderId="12" xfId="0" applyNumberFormat="1" applyFont="1" applyBorder="1" applyAlignment="1">
      <alignment horizontal="center" vertical="center" readingOrder="1"/>
    </xf>
    <xf numFmtId="165" fontId="12" fillId="0" borderId="6" xfId="0" applyNumberFormat="1" applyFont="1" applyBorder="1" applyAlignment="1">
      <alignment horizontal="center" vertical="center" wrapText="1"/>
    </xf>
    <xf numFmtId="165" fontId="12" fillId="0" borderId="12" xfId="0" applyNumberFormat="1" applyFont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center" vertical="center" readingOrder="1"/>
    </xf>
    <xf numFmtId="3" fontId="12" fillId="0" borderId="12" xfId="0" applyNumberFormat="1" applyFont="1" applyBorder="1" applyAlignment="1">
      <alignment horizontal="center" vertical="center" readingOrder="1"/>
    </xf>
    <xf numFmtId="3" fontId="12" fillId="0" borderId="6" xfId="0" applyNumberFormat="1" applyFont="1" applyBorder="1" applyAlignment="1">
      <alignment horizontal="center" vertical="center" wrapText="1"/>
    </xf>
    <xf numFmtId="3" fontId="12" fillId="0" borderId="12" xfId="0" applyNumberFormat="1" applyFont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center" vertical="center" wrapText="1" readingOrder="1"/>
    </xf>
    <xf numFmtId="0" fontId="12" fillId="0" borderId="6" xfId="0" applyFont="1" applyBorder="1" applyAlignment="1">
      <alignment horizontal="center" vertical="center" readingOrder="1"/>
    </xf>
    <xf numFmtId="0" fontId="12" fillId="0" borderId="9" xfId="0" applyFont="1" applyFill="1" applyBorder="1" applyAlignment="1">
      <alignment horizontal="center" vertical="center" wrapText="1" readingOrder="1"/>
    </xf>
    <xf numFmtId="0" fontId="12" fillId="0" borderId="13" xfId="0" applyFont="1" applyFill="1" applyBorder="1" applyAlignment="1">
      <alignment horizontal="center" vertical="center" wrapText="1" readingOrder="1"/>
    </xf>
    <xf numFmtId="0" fontId="13" fillId="0" borderId="7" xfId="0" applyFont="1" applyBorder="1" applyAlignment="1">
      <alignment vertical="center" wrapText="1"/>
    </xf>
    <xf numFmtId="0" fontId="12" fillId="3" borderId="7" xfId="0" applyFont="1" applyFill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3" fontId="12" fillId="0" borderId="12" xfId="0" applyNumberFormat="1" applyFont="1" applyBorder="1" applyAlignment="1">
      <alignment horizontal="center" vertical="center" wrapText="1" readingOrder="1"/>
    </xf>
    <xf numFmtId="0" fontId="4" fillId="3" borderId="6" xfId="0" applyFont="1" applyFill="1" applyBorder="1" applyAlignment="1">
      <alignment horizontal="right" vertical="center" wrapText="1" readingOrder="2"/>
    </xf>
  </cellXfs>
  <cellStyles count="8">
    <cellStyle name="Normal" xfId="0" builtinId="0"/>
    <cellStyle name="Normal 2" xfId="1" xr:uid="{00000000-0005-0000-0000-000001000000}"/>
    <cellStyle name="Normal 3 2" xfId="2" xr:uid="{00000000-0005-0000-0000-000002000000}"/>
    <cellStyle name="Normal 3 3" xfId="3" xr:uid="{00000000-0005-0000-0000-000003000000}"/>
    <cellStyle name="Normal 3 4" xfId="4" xr:uid="{00000000-0005-0000-0000-000004000000}"/>
    <cellStyle name="Normal 3 5" xfId="5" xr:uid="{00000000-0005-0000-0000-000005000000}"/>
    <cellStyle name="Normal 3 6" xfId="6" xr:uid="{00000000-0005-0000-0000-000006000000}"/>
    <cellStyle name="Normal 4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60"/>
  <sheetViews>
    <sheetView tabSelected="1" topLeftCell="A7" zoomScale="90" zoomScaleNormal="90" workbookViewId="0">
      <selection activeCell="K14" sqref="K14"/>
    </sheetView>
  </sheetViews>
  <sheetFormatPr baseColWidth="10" defaultRowHeight="21" x14ac:dyDescent="0.55000000000000004"/>
  <cols>
    <col min="1" max="1" width="27.28515625" style="10" customWidth="1"/>
    <col min="2" max="11" width="10.5703125" customWidth="1"/>
    <col min="12" max="12" width="43.7109375" customWidth="1"/>
    <col min="13" max="18" width="9.140625" customWidth="1"/>
  </cols>
  <sheetData>
    <row r="2" spans="1:14" ht="43.9" customHeight="1" thickBot="1" x14ac:dyDescent="0.25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 t="s">
        <v>1</v>
      </c>
    </row>
    <row r="3" spans="1:14" ht="29.25" customHeight="1" x14ac:dyDescent="0.2">
      <c r="A3" s="3"/>
      <c r="B3" s="4">
        <v>2011</v>
      </c>
      <c r="C3" s="4">
        <v>2012</v>
      </c>
      <c r="D3" s="4">
        <v>2013</v>
      </c>
      <c r="E3" s="4">
        <v>2014</v>
      </c>
      <c r="F3" s="4">
        <v>2015</v>
      </c>
      <c r="G3" s="4">
        <v>2016</v>
      </c>
      <c r="H3" s="12">
        <v>2017</v>
      </c>
      <c r="I3" s="12">
        <v>2018</v>
      </c>
      <c r="J3" s="12">
        <v>2019</v>
      </c>
      <c r="K3" s="12">
        <v>2020</v>
      </c>
      <c r="L3" s="5"/>
    </row>
    <row r="4" spans="1:14" ht="24.75" x14ac:dyDescent="0.2">
      <c r="A4" s="6" t="s">
        <v>2</v>
      </c>
      <c r="B4" s="31"/>
      <c r="C4" s="31"/>
      <c r="D4" s="31"/>
      <c r="E4" s="31"/>
      <c r="F4" s="31"/>
      <c r="G4" s="31"/>
      <c r="H4" s="11"/>
      <c r="I4" s="11"/>
      <c r="J4" s="11"/>
      <c r="K4" s="11"/>
      <c r="L4" s="28" t="s">
        <v>3</v>
      </c>
    </row>
    <row r="5" spans="1:14" ht="46.5" x14ac:dyDescent="0.2">
      <c r="A5" s="7" t="s">
        <v>4</v>
      </c>
      <c r="B5" s="15">
        <v>13605.437</v>
      </c>
      <c r="C5" s="15">
        <v>13942.781999999999</v>
      </c>
      <c r="D5" s="15">
        <v>13735.91</v>
      </c>
      <c r="E5" s="15">
        <v>15233.295</v>
      </c>
      <c r="F5" s="15">
        <v>15539.517</v>
      </c>
      <c r="G5" s="15">
        <v>15256.207</v>
      </c>
      <c r="H5" s="16">
        <v>15447.248</v>
      </c>
      <c r="I5" s="16">
        <v>16073.59</v>
      </c>
      <c r="J5" s="16">
        <v>16225.231</v>
      </c>
      <c r="K5" s="16">
        <v>16386.13</v>
      </c>
      <c r="L5" s="27" t="s">
        <v>5</v>
      </c>
    </row>
    <row r="6" spans="1:14" ht="40.9" customHeight="1" x14ac:dyDescent="0.2">
      <c r="A6" s="7" t="s">
        <v>6</v>
      </c>
      <c r="B6" s="15">
        <v>12387.6</v>
      </c>
      <c r="C6" s="15">
        <v>12843.888999999999</v>
      </c>
      <c r="D6" s="15">
        <v>12712.365</v>
      </c>
      <c r="E6" s="15">
        <v>14283.633</v>
      </c>
      <c r="F6" s="15">
        <v>14595.875</v>
      </c>
      <c r="G6" s="15">
        <v>14282.078</v>
      </c>
      <c r="H6" s="16">
        <v>14334.08</v>
      </c>
      <c r="I6" s="16">
        <v>14771.64</v>
      </c>
      <c r="J6" s="16">
        <v>14771.048000000001</v>
      </c>
      <c r="K6" s="16">
        <v>14852.857</v>
      </c>
      <c r="L6" s="27" t="s">
        <v>7</v>
      </c>
    </row>
    <row r="7" spans="1:14" ht="40.9" customHeight="1" x14ac:dyDescent="0.2">
      <c r="A7" s="7" t="s">
        <v>8</v>
      </c>
      <c r="B7" s="17">
        <f>B5/10717.9*100</f>
        <v>126.94125714925499</v>
      </c>
      <c r="C7" s="17">
        <f>C5/10758.3*100</f>
        <v>129.60023423775132</v>
      </c>
      <c r="D7" s="17">
        <f>D5/10951.3*100</f>
        <v>125.42720955502999</v>
      </c>
      <c r="E7" s="17">
        <f>E5/11091.8*100</f>
        <v>137.33834905065004</v>
      </c>
      <c r="F7" s="17">
        <f>F5/11233.6*100</f>
        <v>138.33069541375872</v>
      </c>
      <c r="G7" s="17">
        <f>G5/11375.4*100</f>
        <v>134.11578493943071</v>
      </c>
      <c r="H7" s="17">
        <f>H5/11494.6*100</f>
        <v>134.3869991126268</v>
      </c>
      <c r="I7" s="17">
        <f>I5/11608.3*100</f>
        <v>138.46635596943565</v>
      </c>
      <c r="J7" s="18">
        <v>138.30000000000001</v>
      </c>
      <c r="K7" s="18">
        <v>139</v>
      </c>
      <c r="L7" s="27" t="s">
        <v>9</v>
      </c>
    </row>
    <row r="8" spans="1:14" ht="25.15" customHeight="1" x14ac:dyDescent="0.2">
      <c r="A8" s="6" t="s">
        <v>10</v>
      </c>
      <c r="B8" s="13"/>
      <c r="C8" s="13"/>
      <c r="D8" s="13"/>
      <c r="E8" s="13"/>
      <c r="F8" s="13"/>
      <c r="G8" s="13"/>
      <c r="H8" s="14"/>
      <c r="I8" s="14"/>
      <c r="J8" s="14"/>
      <c r="K8" s="14"/>
      <c r="L8" s="28" t="s">
        <v>11</v>
      </c>
    </row>
    <row r="9" spans="1:14" ht="40.9" customHeight="1" x14ac:dyDescent="0.2">
      <c r="A9" s="7" t="s">
        <v>12</v>
      </c>
      <c r="B9" s="19">
        <v>60</v>
      </c>
      <c r="C9" s="15">
        <v>82.5</v>
      </c>
      <c r="D9" s="19">
        <v>90</v>
      </c>
      <c r="E9" s="19">
        <v>130</v>
      </c>
      <c r="F9" s="19">
        <v>190</v>
      </c>
      <c r="G9" s="19">
        <v>220</v>
      </c>
      <c r="H9" s="20">
        <v>320</v>
      </c>
      <c r="I9" s="20">
        <v>430</v>
      </c>
      <c r="J9" s="20">
        <v>780</v>
      </c>
      <c r="K9" s="20">
        <v>910</v>
      </c>
      <c r="L9" s="27" t="s">
        <v>13</v>
      </c>
      <c r="N9" s="8"/>
    </row>
    <row r="10" spans="1:14" ht="40.9" customHeight="1" x14ac:dyDescent="0.2">
      <c r="A10" s="7" t="s">
        <v>14</v>
      </c>
      <c r="B10" s="21">
        <v>624156</v>
      </c>
      <c r="C10" s="21">
        <v>601748</v>
      </c>
      <c r="D10" s="21">
        <v>602497</v>
      </c>
      <c r="E10" s="21">
        <v>587221</v>
      </c>
      <c r="F10" s="21">
        <v>593650</v>
      </c>
      <c r="G10" s="21">
        <v>659880</v>
      </c>
      <c r="H10" s="22">
        <v>821388</v>
      </c>
      <c r="I10" s="22">
        <v>1033990</v>
      </c>
      <c r="J10" s="22">
        <v>1212989</v>
      </c>
      <c r="K10" s="22">
        <v>1354155</v>
      </c>
      <c r="L10" s="27" t="s">
        <v>15</v>
      </c>
    </row>
    <row r="11" spans="1:14" ht="40.9" customHeight="1" x14ac:dyDescent="0.2">
      <c r="A11" s="7" t="s">
        <v>16</v>
      </c>
      <c r="B11" s="21">
        <v>204368</v>
      </c>
      <c r="C11" s="21">
        <v>555942</v>
      </c>
      <c r="D11" s="21">
        <v>842739</v>
      </c>
      <c r="E11" s="21">
        <v>1119562</v>
      </c>
      <c r="F11" s="21">
        <v>1188631</v>
      </c>
      <c r="G11" s="21">
        <v>855009</v>
      </c>
      <c r="H11" s="22">
        <v>793569</v>
      </c>
      <c r="I11" s="22">
        <v>703696</v>
      </c>
      <c r="J11" s="22">
        <v>595843</v>
      </c>
      <c r="K11" s="22">
        <v>495006</v>
      </c>
      <c r="L11" s="27" t="s">
        <v>17</v>
      </c>
    </row>
    <row r="12" spans="1:14" ht="40.9" customHeight="1" x14ac:dyDescent="0.2">
      <c r="A12" s="7" t="s">
        <v>18</v>
      </c>
      <c r="B12" s="21">
        <v>774064</v>
      </c>
      <c r="C12" s="21">
        <v>1519397</v>
      </c>
      <c r="D12" s="21">
        <v>2518620</v>
      </c>
      <c r="E12" s="21">
        <v>4112845</v>
      </c>
      <c r="F12" s="21">
        <v>5762862</v>
      </c>
      <c r="G12" s="21">
        <v>6292369</v>
      </c>
      <c r="H12" s="22">
        <v>6704954</v>
      </c>
      <c r="I12" s="22">
        <v>8095490</v>
      </c>
      <c r="J12" s="22">
        <v>8501621</v>
      </c>
      <c r="K12" s="22">
        <v>8492944</v>
      </c>
      <c r="L12" s="27" t="s">
        <v>19</v>
      </c>
    </row>
    <row r="13" spans="1:14" ht="40.9" customHeight="1" x14ac:dyDescent="0.2">
      <c r="A13" s="7" t="s">
        <v>20</v>
      </c>
      <c r="B13" s="23">
        <f t="shared" ref="B13:I13" si="0">SUM(B10:B12)</f>
        <v>1602588</v>
      </c>
      <c r="C13" s="23">
        <f t="shared" si="0"/>
        <v>2677087</v>
      </c>
      <c r="D13" s="23">
        <f t="shared" si="0"/>
        <v>3963856</v>
      </c>
      <c r="E13" s="23">
        <f t="shared" si="0"/>
        <v>5819628</v>
      </c>
      <c r="F13" s="23">
        <f t="shared" si="0"/>
        <v>7545143</v>
      </c>
      <c r="G13" s="23">
        <f t="shared" si="0"/>
        <v>7807258</v>
      </c>
      <c r="H13" s="23">
        <f t="shared" si="0"/>
        <v>8319911</v>
      </c>
      <c r="I13" s="23">
        <f t="shared" si="0"/>
        <v>9833176</v>
      </c>
      <c r="J13" s="30">
        <v>10310453</v>
      </c>
      <c r="K13" s="30">
        <v>10342105</v>
      </c>
      <c r="L13" s="27" t="s">
        <v>27</v>
      </c>
    </row>
    <row r="14" spans="1:14" ht="40.9" customHeight="1" x14ac:dyDescent="0.2">
      <c r="A14" s="7" t="s">
        <v>21</v>
      </c>
      <c r="B14" s="17">
        <f>B13/10717900*100</f>
        <v>14.952444042209761</v>
      </c>
      <c r="C14" s="17">
        <f>C13/10758300*100</f>
        <v>24.88392218101373</v>
      </c>
      <c r="D14" s="17">
        <f>D13/10951300*100</f>
        <v>36.195301014491434</v>
      </c>
      <c r="E14" s="17">
        <f>E13/11091800*100</f>
        <v>52.467841107845437</v>
      </c>
      <c r="F14" s="17">
        <f>F13/11233600*100</f>
        <v>67.165850662298823</v>
      </c>
      <c r="G14" s="17">
        <f>G13/11375400*100</f>
        <v>68.632821702973075</v>
      </c>
      <c r="H14" s="17">
        <f>H13/11494600*100</f>
        <v>72.381039792598273</v>
      </c>
      <c r="I14" s="17">
        <f>I13/11608300*100</f>
        <v>84.708148479966923</v>
      </c>
      <c r="J14" s="18">
        <v>87.9</v>
      </c>
      <c r="K14" s="18">
        <v>87.8</v>
      </c>
      <c r="L14" s="27" t="s">
        <v>22</v>
      </c>
    </row>
    <row r="15" spans="1:14" ht="40.9" customHeight="1" x14ac:dyDescent="0.2">
      <c r="A15" s="7" t="s">
        <v>23</v>
      </c>
      <c r="B15" s="24"/>
      <c r="C15" s="24">
        <v>17.100000000000001</v>
      </c>
      <c r="D15" s="24"/>
      <c r="E15" s="24">
        <v>29.5</v>
      </c>
      <c r="F15" s="17">
        <v>30.7</v>
      </c>
      <c r="G15" s="17">
        <v>37.5</v>
      </c>
      <c r="H15" s="18">
        <v>44.5</v>
      </c>
      <c r="I15" s="18">
        <v>46.1</v>
      </c>
      <c r="J15" s="18">
        <v>51.5</v>
      </c>
      <c r="K15" s="18"/>
      <c r="L15" s="27" t="s">
        <v>24</v>
      </c>
    </row>
    <row r="16" spans="1:14" ht="40.9" customHeight="1" thickBot="1" x14ac:dyDescent="0.25">
      <c r="A16" s="9" t="s">
        <v>25</v>
      </c>
      <c r="B16" s="25"/>
      <c r="C16" s="25">
        <v>23.2</v>
      </c>
      <c r="D16" s="25"/>
      <c r="E16" s="25">
        <v>33.200000000000003</v>
      </c>
      <c r="F16" s="25">
        <v>34.5</v>
      </c>
      <c r="G16" s="25">
        <v>39.299999999999997</v>
      </c>
      <c r="H16" s="26">
        <v>47.1</v>
      </c>
      <c r="I16" s="26">
        <v>47.5</v>
      </c>
      <c r="J16" s="26">
        <v>52.1</v>
      </c>
      <c r="K16" s="26"/>
      <c r="L16" s="29" t="s">
        <v>26</v>
      </c>
    </row>
    <row r="17" spans="2:11" x14ac:dyDescent="0.55000000000000004">
      <c r="F17" s="8"/>
      <c r="G17" s="8"/>
      <c r="H17" s="8"/>
      <c r="I17" s="8"/>
      <c r="J17" s="8"/>
      <c r="K17" s="8"/>
    </row>
    <row r="18" spans="2:11" x14ac:dyDescent="0.55000000000000004"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2:11" x14ac:dyDescent="0.55000000000000004">
      <c r="B19" s="8"/>
      <c r="C19" s="8"/>
      <c r="D19" s="8"/>
      <c r="E19" s="8"/>
      <c r="F19" s="8"/>
      <c r="G19" s="8"/>
      <c r="H19" s="8"/>
      <c r="I19" s="8"/>
      <c r="J19" s="8"/>
      <c r="K19" s="8"/>
    </row>
    <row r="20" spans="2:11" x14ac:dyDescent="0.55000000000000004"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2:11" x14ac:dyDescent="0.55000000000000004"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2:11" x14ac:dyDescent="0.55000000000000004">
      <c r="B22" s="8"/>
      <c r="C22" s="8"/>
      <c r="D22" s="8"/>
      <c r="E22" s="8"/>
      <c r="F22" s="8"/>
      <c r="G22" s="8"/>
      <c r="H22" s="8"/>
      <c r="I22" s="8"/>
      <c r="J22" s="8"/>
      <c r="K22" s="8"/>
    </row>
    <row r="23" spans="2:11" x14ac:dyDescent="0.55000000000000004">
      <c r="B23" s="8"/>
      <c r="C23" s="8"/>
      <c r="D23" s="8"/>
      <c r="E23" s="8"/>
      <c r="F23" s="8"/>
      <c r="G23" s="8"/>
      <c r="H23" s="8"/>
      <c r="I23" s="8"/>
      <c r="J23" s="8"/>
      <c r="K23" s="8"/>
    </row>
    <row r="24" spans="2:11" x14ac:dyDescent="0.55000000000000004">
      <c r="B24" s="8"/>
      <c r="C24" s="8"/>
      <c r="D24" s="8"/>
      <c r="E24" s="8"/>
      <c r="F24" s="8"/>
      <c r="G24" s="8"/>
      <c r="H24" s="8"/>
      <c r="I24" s="8"/>
      <c r="J24" s="8"/>
      <c r="K24" s="8"/>
    </row>
    <row r="25" spans="2:11" x14ac:dyDescent="0.55000000000000004">
      <c r="B25" s="8"/>
      <c r="C25" s="8"/>
      <c r="D25" s="8"/>
      <c r="E25" s="8"/>
      <c r="F25" s="8"/>
      <c r="G25" s="8"/>
      <c r="H25" s="8"/>
      <c r="I25" s="8"/>
      <c r="J25" s="8"/>
      <c r="K25" s="8"/>
    </row>
    <row r="26" spans="2:11" x14ac:dyDescent="0.55000000000000004">
      <c r="B26" s="8"/>
      <c r="C26" s="8"/>
      <c r="D26" s="8"/>
      <c r="E26" s="8"/>
      <c r="F26" s="8"/>
      <c r="G26" s="8"/>
      <c r="H26" s="8"/>
      <c r="I26" s="8"/>
      <c r="J26" s="8"/>
      <c r="K26" s="8"/>
    </row>
    <row r="27" spans="2:11" x14ac:dyDescent="0.55000000000000004"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2:11" x14ac:dyDescent="0.55000000000000004">
      <c r="B28" s="8"/>
      <c r="C28" s="8"/>
      <c r="D28" s="8"/>
      <c r="E28" s="8"/>
      <c r="F28" s="8"/>
      <c r="G28" s="8"/>
      <c r="H28" s="8"/>
      <c r="I28" s="8"/>
      <c r="J28" s="8"/>
      <c r="K28" s="8"/>
    </row>
    <row r="29" spans="2:11" x14ac:dyDescent="0.55000000000000004">
      <c r="B29" s="8"/>
      <c r="C29" s="8"/>
      <c r="D29" s="8"/>
      <c r="E29" s="8"/>
      <c r="F29" s="8"/>
      <c r="G29" s="8"/>
      <c r="H29" s="8"/>
      <c r="I29" s="8"/>
      <c r="J29" s="8"/>
      <c r="K29" s="8"/>
    </row>
    <row r="30" spans="2:11" x14ac:dyDescent="0.55000000000000004">
      <c r="B30" s="8"/>
      <c r="C30" s="8"/>
      <c r="D30" s="8"/>
      <c r="E30" s="8"/>
      <c r="F30" s="8"/>
      <c r="G30" s="8"/>
      <c r="H30" s="8"/>
      <c r="I30" s="8"/>
      <c r="J30" s="8"/>
      <c r="K30" s="8"/>
    </row>
    <row r="31" spans="2:11" x14ac:dyDescent="0.55000000000000004">
      <c r="B31" s="8"/>
      <c r="C31" s="8"/>
      <c r="D31" s="8"/>
      <c r="E31" s="8"/>
      <c r="F31" s="8"/>
      <c r="G31" s="8"/>
      <c r="H31" s="8"/>
      <c r="I31" s="8"/>
      <c r="J31" s="8"/>
      <c r="K31" s="8"/>
    </row>
    <row r="32" spans="2:11" x14ac:dyDescent="0.55000000000000004">
      <c r="B32" s="8"/>
      <c r="C32" s="8"/>
      <c r="D32" s="8"/>
      <c r="E32" s="8"/>
      <c r="F32" s="8"/>
      <c r="G32" s="8"/>
      <c r="H32" s="8"/>
      <c r="I32" s="8"/>
      <c r="J32" s="8"/>
      <c r="K32" s="8"/>
    </row>
    <row r="33" spans="2:11" x14ac:dyDescent="0.55000000000000004">
      <c r="B33" s="8"/>
      <c r="C33" s="8"/>
      <c r="D33" s="8"/>
      <c r="E33" s="8"/>
      <c r="F33" s="8"/>
      <c r="G33" s="8"/>
      <c r="H33" s="8"/>
      <c r="I33" s="8"/>
      <c r="J33" s="8"/>
      <c r="K33" s="8"/>
    </row>
    <row r="34" spans="2:11" x14ac:dyDescent="0.55000000000000004">
      <c r="B34" s="8"/>
      <c r="C34" s="8"/>
      <c r="D34" s="8"/>
      <c r="E34" s="8"/>
      <c r="F34" s="8"/>
      <c r="G34" s="8"/>
      <c r="H34" s="8"/>
      <c r="I34" s="8"/>
      <c r="J34" s="8"/>
      <c r="K34" s="8"/>
    </row>
    <row r="35" spans="2:11" x14ac:dyDescent="0.55000000000000004">
      <c r="B35" s="8"/>
      <c r="C35" s="8"/>
      <c r="D35" s="8"/>
      <c r="E35" s="8"/>
      <c r="F35" s="8"/>
      <c r="G35" s="8"/>
      <c r="H35" s="8"/>
      <c r="I35" s="8"/>
      <c r="J35" s="8"/>
      <c r="K35" s="8"/>
    </row>
    <row r="36" spans="2:11" x14ac:dyDescent="0.55000000000000004">
      <c r="B36" s="8"/>
      <c r="C36" s="8"/>
      <c r="D36" s="8"/>
      <c r="E36" s="8"/>
      <c r="F36" s="8"/>
      <c r="G36" s="8"/>
      <c r="H36" s="8"/>
      <c r="I36" s="8"/>
      <c r="J36" s="8"/>
      <c r="K36" s="8"/>
    </row>
    <row r="37" spans="2:11" x14ac:dyDescent="0.55000000000000004"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2:11" x14ac:dyDescent="0.55000000000000004">
      <c r="B38" s="8"/>
      <c r="C38" s="8"/>
      <c r="D38" s="8"/>
      <c r="E38" s="8"/>
      <c r="F38" s="8"/>
      <c r="G38" s="8"/>
      <c r="H38" s="8"/>
      <c r="I38" s="8"/>
      <c r="J38" s="8"/>
      <c r="K38" s="8"/>
    </row>
    <row r="39" spans="2:11" x14ac:dyDescent="0.55000000000000004">
      <c r="B39" s="8"/>
      <c r="C39" s="8"/>
      <c r="D39" s="8"/>
      <c r="E39" s="8"/>
      <c r="F39" s="8"/>
      <c r="G39" s="8"/>
      <c r="H39" s="8"/>
      <c r="I39" s="8"/>
      <c r="J39" s="8"/>
      <c r="K39" s="8"/>
    </row>
    <row r="40" spans="2:11" x14ac:dyDescent="0.55000000000000004">
      <c r="B40" s="8"/>
      <c r="C40" s="8"/>
      <c r="D40" s="8"/>
      <c r="E40" s="8"/>
      <c r="F40" s="8"/>
      <c r="G40" s="8"/>
      <c r="H40" s="8"/>
      <c r="I40" s="8"/>
      <c r="J40" s="8"/>
      <c r="K40" s="8"/>
    </row>
    <row r="41" spans="2:11" x14ac:dyDescent="0.55000000000000004">
      <c r="B41" s="8"/>
      <c r="C41" s="8"/>
      <c r="D41" s="8"/>
      <c r="E41" s="8"/>
      <c r="F41" s="8"/>
      <c r="G41" s="8"/>
      <c r="H41" s="8"/>
      <c r="I41" s="8"/>
      <c r="J41" s="8"/>
      <c r="K41" s="8"/>
    </row>
    <row r="42" spans="2:11" x14ac:dyDescent="0.55000000000000004">
      <c r="B42" s="8"/>
      <c r="C42" s="8"/>
      <c r="D42" s="8"/>
      <c r="E42" s="8"/>
      <c r="F42" s="8"/>
      <c r="G42" s="8"/>
      <c r="H42" s="8"/>
      <c r="I42" s="8"/>
      <c r="J42" s="8"/>
      <c r="K42" s="8"/>
    </row>
    <row r="43" spans="2:11" x14ac:dyDescent="0.55000000000000004">
      <c r="B43" s="8"/>
      <c r="C43" s="8"/>
      <c r="D43" s="8"/>
      <c r="E43" s="8"/>
      <c r="F43" s="8"/>
      <c r="G43" s="8"/>
      <c r="H43" s="8"/>
      <c r="I43" s="8"/>
      <c r="J43" s="8"/>
      <c r="K43" s="8"/>
    </row>
    <row r="44" spans="2:11" x14ac:dyDescent="0.55000000000000004">
      <c r="B44" s="8"/>
      <c r="C44" s="8"/>
      <c r="D44" s="8"/>
      <c r="E44" s="8"/>
      <c r="F44" s="8"/>
      <c r="G44" s="8"/>
      <c r="H44" s="8"/>
      <c r="I44" s="8"/>
      <c r="J44" s="8"/>
      <c r="K44" s="8"/>
    </row>
    <row r="45" spans="2:11" x14ac:dyDescent="0.55000000000000004">
      <c r="B45" s="8"/>
      <c r="C45" s="8"/>
      <c r="D45" s="8"/>
      <c r="E45" s="8"/>
      <c r="F45" s="8"/>
      <c r="G45" s="8"/>
      <c r="H45" s="8"/>
      <c r="I45" s="8"/>
      <c r="J45" s="8"/>
      <c r="K45" s="8"/>
    </row>
    <row r="46" spans="2:11" x14ac:dyDescent="0.55000000000000004">
      <c r="B46" s="8"/>
      <c r="C46" s="8"/>
      <c r="D46" s="8"/>
      <c r="E46" s="8"/>
      <c r="F46" s="8"/>
      <c r="G46" s="8"/>
      <c r="H46" s="8"/>
      <c r="I46" s="8"/>
      <c r="J46" s="8"/>
      <c r="K46" s="8"/>
    </row>
    <row r="47" spans="2:11" x14ac:dyDescent="0.55000000000000004">
      <c r="B47" s="8"/>
      <c r="C47" s="8"/>
      <c r="D47" s="8"/>
      <c r="E47" s="8"/>
      <c r="F47" s="8"/>
      <c r="G47" s="8"/>
      <c r="H47" s="8"/>
      <c r="I47" s="8"/>
      <c r="J47" s="8"/>
      <c r="K47" s="8"/>
    </row>
    <row r="48" spans="2:11" x14ac:dyDescent="0.55000000000000004">
      <c r="B48" s="8"/>
      <c r="C48" s="8"/>
      <c r="D48" s="8"/>
      <c r="E48" s="8"/>
      <c r="F48" s="8"/>
      <c r="G48" s="8"/>
      <c r="H48" s="8"/>
      <c r="I48" s="8"/>
      <c r="J48" s="8"/>
      <c r="K48" s="8"/>
    </row>
    <row r="49" spans="2:11" x14ac:dyDescent="0.55000000000000004">
      <c r="B49" s="8"/>
      <c r="C49" s="8"/>
      <c r="D49" s="8"/>
      <c r="E49" s="8"/>
      <c r="F49" s="8"/>
      <c r="G49" s="8"/>
      <c r="H49" s="8"/>
      <c r="I49" s="8"/>
      <c r="J49" s="8"/>
      <c r="K49" s="8"/>
    </row>
    <row r="50" spans="2:11" x14ac:dyDescent="0.55000000000000004">
      <c r="B50" s="8"/>
      <c r="C50" s="8"/>
      <c r="D50" s="8"/>
      <c r="E50" s="8"/>
      <c r="F50" s="8"/>
      <c r="G50" s="8"/>
      <c r="H50" s="8"/>
      <c r="I50" s="8"/>
      <c r="J50" s="8"/>
      <c r="K50" s="8"/>
    </row>
    <row r="51" spans="2:11" x14ac:dyDescent="0.55000000000000004">
      <c r="B51" s="8"/>
      <c r="C51" s="8"/>
      <c r="D51" s="8"/>
      <c r="E51" s="8"/>
      <c r="F51" s="8"/>
      <c r="G51" s="8"/>
      <c r="H51" s="8"/>
      <c r="I51" s="8"/>
      <c r="J51" s="8"/>
      <c r="K51" s="8"/>
    </row>
    <row r="52" spans="2:11" x14ac:dyDescent="0.55000000000000004">
      <c r="B52" s="8"/>
      <c r="C52" s="8"/>
      <c r="D52" s="8"/>
      <c r="E52" s="8"/>
      <c r="F52" s="8"/>
      <c r="G52" s="8"/>
      <c r="H52" s="8"/>
      <c r="I52" s="8"/>
      <c r="J52" s="8"/>
      <c r="K52" s="8"/>
    </row>
    <row r="53" spans="2:11" x14ac:dyDescent="0.55000000000000004">
      <c r="B53" s="8"/>
      <c r="C53" s="8"/>
      <c r="D53" s="8"/>
      <c r="E53" s="8"/>
      <c r="F53" s="8"/>
      <c r="G53" s="8"/>
      <c r="H53" s="8"/>
      <c r="I53" s="8"/>
      <c r="J53" s="8"/>
      <c r="K53" s="8"/>
    </row>
    <row r="54" spans="2:11" x14ac:dyDescent="0.55000000000000004">
      <c r="B54" s="8"/>
      <c r="C54" s="8"/>
      <c r="D54" s="8"/>
      <c r="E54" s="8"/>
      <c r="F54" s="8"/>
      <c r="G54" s="8"/>
      <c r="H54" s="8"/>
      <c r="I54" s="8"/>
      <c r="J54" s="8"/>
      <c r="K54" s="8"/>
    </row>
    <row r="55" spans="2:11" x14ac:dyDescent="0.55000000000000004">
      <c r="B55" s="8"/>
      <c r="C55" s="8"/>
      <c r="D55" s="8"/>
      <c r="E55" s="8"/>
      <c r="F55" s="8"/>
      <c r="G55" s="8"/>
      <c r="H55" s="8"/>
      <c r="I55" s="8"/>
      <c r="J55" s="8"/>
      <c r="K55" s="8"/>
    </row>
    <row r="56" spans="2:11" x14ac:dyDescent="0.55000000000000004">
      <c r="B56" s="8"/>
      <c r="C56" s="8"/>
      <c r="D56" s="8"/>
      <c r="E56" s="8"/>
      <c r="F56" s="8"/>
      <c r="G56" s="8"/>
      <c r="H56" s="8"/>
      <c r="I56" s="8"/>
      <c r="J56" s="8"/>
      <c r="K56" s="8"/>
    </row>
    <row r="57" spans="2:11" x14ac:dyDescent="0.55000000000000004">
      <c r="B57" s="8"/>
      <c r="C57" s="8"/>
      <c r="D57" s="8"/>
      <c r="E57" s="8"/>
      <c r="F57" s="8"/>
      <c r="G57" s="8"/>
      <c r="H57" s="8"/>
      <c r="I57" s="8"/>
      <c r="J57" s="8"/>
      <c r="K57" s="8"/>
    </row>
    <row r="58" spans="2:11" x14ac:dyDescent="0.55000000000000004">
      <c r="B58" s="8"/>
      <c r="C58" s="8"/>
      <c r="D58" s="8"/>
      <c r="E58" s="8"/>
      <c r="F58" s="8"/>
      <c r="G58" s="8"/>
      <c r="H58" s="8"/>
      <c r="I58" s="8"/>
      <c r="J58" s="8"/>
      <c r="K58" s="8"/>
    </row>
    <row r="59" spans="2:11" x14ac:dyDescent="0.55000000000000004">
      <c r="B59" s="8"/>
      <c r="C59" s="8"/>
      <c r="D59" s="8"/>
      <c r="E59" s="8"/>
      <c r="F59" s="8"/>
      <c r="G59" s="8"/>
      <c r="H59" s="8"/>
      <c r="I59" s="8"/>
      <c r="J59" s="8"/>
      <c r="K59" s="8"/>
    </row>
    <row r="60" spans="2:11" x14ac:dyDescent="0.55000000000000004">
      <c r="B60" s="8"/>
      <c r="C60" s="8"/>
      <c r="D60" s="8"/>
      <c r="E60" s="8"/>
      <c r="F60" s="8"/>
      <c r="G60" s="8"/>
      <c r="H60" s="8"/>
      <c r="I60" s="8"/>
      <c r="J60" s="8"/>
      <c r="K60" s="8"/>
    </row>
  </sheetData>
  <mergeCells count="1">
    <mergeCell ref="B4:G4"/>
  </mergeCells>
  <printOptions horizontalCentered="1" verticalCentered="1"/>
  <pageMargins left="0.27559055118110237" right="0.35433070866141736" top="0.43" bottom="0.37" header="0.33" footer="0.3"/>
  <pageSetup paperSize="9" scale="86" orientation="landscape" r:id="rId1"/>
  <headerFooter alignWithMargins="0"/>
  <colBreaks count="1" manualBreakCount="1">
    <brk id="12" max="1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النفاد والبنية الأساسية</vt:lpstr>
      <vt:lpstr>'النفاد والبنية الأساسية'!Zone_d_impression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boukadida</dc:creator>
  <cp:lastModifiedBy>Salwa BOUKADIDA</cp:lastModifiedBy>
  <cp:lastPrinted>2019-09-05T13:27:11Z</cp:lastPrinted>
  <dcterms:created xsi:type="dcterms:W3CDTF">2017-09-08T14:03:58Z</dcterms:created>
  <dcterms:modified xsi:type="dcterms:W3CDTF">2021-06-29T08:16:51Z</dcterms:modified>
</cp:coreProperties>
</file>